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1284" yWindow="11352" windowWidth="23040" windowHeight="11364" firstSheet="5" activeTab="9"/>
  </bookViews>
  <sheets>
    <sheet name="July" sheetId="1" r:id="rId1"/>
    <sheet name="August" sheetId="4" r:id="rId2"/>
    <sheet name="September" sheetId="5" r:id="rId3"/>
    <sheet name="October" sheetId="6" r:id="rId4"/>
    <sheet name="November" sheetId="7" r:id="rId5"/>
    <sheet name="December" sheetId="8" r:id="rId6"/>
    <sheet name="January" sheetId="9" r:id="rId7"/>
    <sheet name="February" sheetId="10" r:id="rId8"/>
    <sheet name="March" sheetId="11" r:id="rId9"/>
    <sheet name="April" sheetId="12" r:id="rId10"/>
    <sheet name="May" sheetId="13" r:id="rId11"/>
    <sheet name="June" sheetId="14" r:id="rId12"/>
    <sheet name="Year Total" sheetId="15" r:id="rId13"/>
    <sheet name="July-Dec" sheetId="16" r:id="rId14"/>
    <sheet name="Jan-Jun" sheetId="17" r:id="rId15"/>
  </sheets>
  <calcPr calcId="162913"/>
</workbook>
</file>

<file path=xl/calcChain.xml><?xml version="1.0" encoding="utf-8"?>
<calcChain xmlns="http://schemas.openxmlformats.org/spreadsheetml/2006/main">
  <c r="J6" i="1" l="1"/>
  <c r="I6" i="1"/>
  <c r="K6" i="1" s="1"/>
  <c r="J5" i="1"/>
  <c r="I5" i="1"/>
  <c r="K5" i="1" s="1"/>
  <c r="J6" i="4"/>
  <c r="I6" i="4"/>
  <c r="J5" i="4"/>
  <c r="I5" i="4"/>
  <c r="K5" i="4" s="1"/>
  <c r="J6" i="5"/>
  <c r="I6" i="5"/>
  <c r="K6" i="5" s="1"/>
  <c r="J5" i="5"/>
  <c r="I5" i="5"/>
  <c r="K5" i="5" s="1"/>
  <c r="J6" i="6"/>
  <c r="I6" i="6"/>
  <c r="K6" i="6" s="1"/>
  <c r="J5" i="6"/>
  <c r="I5" i="6"/>
  <c r="K5" i="6" s="1"/>
  <c r="J6" i="7"/>
  <c r="I6" i="7"/>
  <c r="K6" i="7" s="1"/>
  <c r="J5" i="7"/>
  <c r="I5" i="7"/>
  <c r="K5" i="7" s="1"/>
  <c r="J6" i="8"/>
  <c r="I6" i="8"/>
  <c r="J5" i="8"/>
  <c r="I5" i="8"/>
  <c r="K5" i="8" s="1"/>
  <c r="J6" i="9"/>
  <c r="I6" i="9"/>
  <c r="K6" i="9" s="1"/>
  <c r="J5" i="9"/>
  <c r="I5" i="9"/>
  <c r="K5" i="9" s="1"/>
  <c r="J6" i="10"/>
  <c r="I6" i="10"/>
  <c r="K6" i="10" s="1"/>
  <c r="J5" i="10"/>
  <c r="I5" i="10"/>
  <c r="K5" i="10" s="1"/>
  <c r="J6" i="11"/>
  <c r="I6" i="11"/>
  <c r="K6" i="11" s="1"/>
  <c r="J5" i="11"/>
  <c r="I5" i="11"/>
  <c r="K5" i="11" s="1"/>
  <c r="J6" i="12"/>
  <c r="I6" i="12"/>
  <c r="J5" i="12"/>
  <c r="I5" i="12"/>
  <c r="K5" i="12" s="1"/>
  <c r="J6" i="13"/>
  <c r="I6" i="13"/>
  <c r="K6" i="13" s="1"/>
  <c r="K5" i="13"/>
  <c r="J5" i="13"/>
  <c r="I5" i="13"/>
  <c r="K6" i="12" l="1"/>
  <c r="K6" i="8"/>
  <c r="K6" i="4"/>
  <c r="H6" i="16"/>
  <c r="G6" i="16"/>
  <c r="F6" i="16"/>
  <c r="E6" i="16"/>
  <c r="D6" i="16"/>
  <c r="C6" i="16"/>
  <c r="B6" i="16"/>
  <c r="H5" i="16"/>
  <c r="G5" i="16"/>
  <c r="F5" i="16"/>
  <c r="E5" i="16"/>
  <c r="D5" i="16"/>
  <c r="C5" i="16"/>
  <c r="B5" i="16"/>
  <c r="H6" i="17"/>
  <c r="G6" i="17"/>
  <c r="F6" i="17"/>
  <c r="E6" i="17"/>
  <c r="D6" i="17"/>
  <c r="C6" i="17"/>
  <c r="B6" i="17"/>
  <c r="H5" i="17"/>
  <c r="G5" i="17"/>
  <c r="F5" i="17"/>
  <c r="E5" i="17"/>
  <c r="D5" i="17"/>
  <c r="C5" i="17"/>
  <c r="B5" i="17"/>
  <c r="I5" i="17" s="1"/>
  <c r="J6" i="16"/>
  <c r="I6" i="16" l="1"/>
  <c r="K6" i="16" s="1"/>
  <c r="I5" i="16"/>
  <c r="I6" i="17"/>
  <c r="J5" i="17"/>
  <c r="J6" i="17"/>
  <c r="K5" i="17"/>
  <c r="J5" i="16"/>
  <c r="K6" i="17" l="1"/>
  <c r="K5" i="16"/>
  <c r="C5" i="15"/>
  <c r="D5" i="15"/>
  <c r="E5" i="15"/>
  <c r="F5" i="15"/>
  <c r="G5" i="15"/>
  <c r="H5" i="15"/>
  <c r="C6" i="15"/>
  <c r="D6" i="15"/>
  <c r="E6" i="15"/>
  <c r="F6" i="15"/>
  <c r="G6" i="15"/>
  <c r="H6" i="15"/>
  <c r="B6" i="15"/>
  <c r="B5" i="15"/>
  <c r="I6" i="14"/>
  <c r="J6" i="14"/>
  <c r="K6" i="14"/>
  <c r="J5" i="14"/>
  <c r="I5" i="14"/>
  <c r="K5" i="14" s="1"/>
  <c r="I6" i="15" l="1"/>
  <c r="J6" i="15"/>
  <c r="J5" i="15"/>
  <c r="I5" i="15"/>
  <c r="K6" i="15" l="1"/>
  <c r="K5" i="15"/>
</calcChain>
</file>

<file path=xl/sharedStrings.xml><?xml version="1.0" encoding="utf-8"?>
<sst xmlns="http://schemas.openxmlformats.org/spreadsheetml/2006/main" count="238" uniqueCount="17">
  <si>
    <t>Motor Bus Service</t>
  </si>
  <si>
    <t>Demand Response Service</t>
  </si>
  <si>
    <t>Blacksburg</t>
  </si>
  <si>
    <t>Route Service</t>
  </si>
  <si>
    <t>Athletics</t>
  </si>
  <si>
    <t>Specials</t>
  </si>
  <si>
    <t>CRC Shuttle</t>
  </si>
  <si>
    <t>Warm Hearth</t>
  </si>
  <si>
    <t>ACCESS</t>
  </si>
  <si>
    <t>Grand Total</t>
  </si>
  <si>
    <t>Actual Revenue Miles</t>
  </si>
  <si>
    <t>Actual Revenue Hours</t>
  </si>
  <si>
    <t>System</t>
  </si>
  <si>
    <t>Total DR</t>
  </si>
  <si>
    <t>System-wide</t>
  </si>
  <si>
    <t>GAR</t>
  </si>
  <si>
    <t>Total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</si>
</sst>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4" fillId="0" borderId="4" xfId="1" applyFont="1" applyBorder="1" applyAlignment="1">
      <alignment horizontal="center"/>
    </xf>
    <xf numFmtId="0" fontId="5" fillId="0" borderId="4" xfId="1" applyFont="1" applyBorder="1" applyAlignment="1">
      <alignment wrapText="1"/>
    </xf>
    <xf numFmtId="0" fontId="5" fillId="0" borderId="4" xfId="1" applyFont="1" applyFill="1" applyBorder="1" applyAlignment="1">
      <alignment wrapText="1"/>
    </xf>
    <xf numFmtId="0" fontId="6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_Regulatory Report (TBU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K5" sqref="K5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39500</v>
      </c>
      <c r="C5" s="5">
        <v>0</v>
      </c>
      <c r="D5" s="5">
        <v>4373.8999999999996</v>
      </c>
      <c r="E5" s="5">
        <v>0</v>
      </c>
      <c r="F5" s="6">
        <v>554</v>
      </c>
      <c r="G5" s="6">
        <v>5432</v>
      </c>
      <c r="H5" s="5">
        <v>4703</v>
      </c>
      <c r="I5" s="5">
        <f>SUM(B5:D5)</f>
        <v>43873.9</v>
      </c>
      <c r="J5" s="5">
        <f>SUM(E5:H5)</f>
        <v>10689</v>
      </c>
      <c r="K5" s="5">
        <f>SUM(I5:J5)</f>
        <v>54562.9</v>
      </c>
    </row>
    <row r="6" spans="1:11" ht="17.399999999999999" x14ac:dyDescent="0.3">
      <c r="A6" s="4" t="s">
        <v>11</v>
      </c>
      <c r="B6" s="5">
        <v>3412.64</v>
      </c>
      <c r="C6" s="5">
        <v>0</v>
      </c>
      <c r="D6" s="5">
        <v>716.32</v>
      </c>
      <c r="E6" s="5">
        <v>0</v>
      </c>
      <c r="F6" s="6">
        <v>59.81</v>
      </c>
      <c r="G6" s="6">
        <v>738.72</v>
      </c>
      <c r="H6" s="5">
        <v>407.48</v>
      </c>
      <c r="I6" s="5">
        <f>SUM(B6:D6)</f>
        <v>4128.96</v>
      </c>
      <c r="J6" s="5">
        <f>SUM(E6:H6)</f>
        <v>1206.01</v>
      </c>
      <c r="K6" s="5">
        <f>SUM(I6:J6)</f>
        <v>5334.97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B5" sqref="B5:H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114455</v>
      </c>
      <c r="C5" s="5">
        <v>30.1</v>
      </c>
      <c r="D5" s="5">
        <v>0</v>
      </c>
      <c r="E5" s="5">
        <v>9</v>
      </c>
      <c r="F5" s="5">
        <v>502</v>
      </c>
      <c r="G5" s="5">
        <v>6891</v>
      </c>
      <c r="H5" s="5">
        <v>3944</v>
      </c>
      <c r="I5" s="5">
        <f>SUM(B5:D5)</f>
        <v>114485.1</v>
      </c>
      <c r="J5" s="5">
        <f>SUM(E5:H5)</f>
        <v>11346</v>
      </c>
      <c r="K5" s="5">
        <f>SUM(I5:J5)</f>
        <v>125831.1</v>
      </c>
    </row>
    <row r="6" spans="1:11" ht="17.399999999999999" x14ac:dyDescent="0.3">
      <c r="A6" s="4" t="s">
        <v>11</v>
      </c>
      <c r="B6" s="5">
        <v>11221.39</v>
      </c>
      <c r="C6" s="5">
        <v>11.8</v>
      </c>
      <c r="D6" s="5">
        <v>0</v>
      </c>
      <c r="E6" s="5">
        <v>0.61</v>
      </c>
      <c r="F6" s="5">
        <v>57.73</v>
      </c>
      <c r="G6" s="5">
        <v>760.39</v>
      </c>
      <c r="H6" s="5">
        <v>342.56</v>
      </c>
      <c r="I6" s="5">
        <f>SUM(B6:D6)</f>
        <v>11233.189999999999</v>
      </c>
      <c r="J6" s="5">
        <f>SUM(E6:H6)</f>
        <v>1161.29</v>
      </c>
      <c r="K6" s="5">
        <f>SUM(I6:J6)</f>
        <v>12394.48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I5" sqref="I5:K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/>
      <c r="C5" s="5"/>
      <c r="D5" s="5"/>
      <c r="E5" s="5"/>
      <c r="F5" s="5"/>
      <c r="G5" s="5"/>
      <c r="H5" s="5"/>
      <c r="I5" s="5">
        <f>SUM(B5:D5)</f>
        <v>0</v>
      </c>
      <c r="J5" s="5">
        <f>SUM(E5:H5)</f>
        <v>0</v>
      </c>
      <c r="K5" s="5">
        <f>SUM(I5:J5)</f>
        <v>0</v>
      </c>
    </row>
    <row r="6" spans="1:11" ht="17.399999999999999" x14ac:dyDescent="0.3">
      <c r="A6" s="4" t="s">
        <v>11</v>
      </c>
      <c r="B6" s="5"/>
      <c r="C6" s="5"/>
      <c r="D6" s="5"/>
      <c r="E6" s="5"/>
      <c r="F6" s="5"/>
      <c r="G6" s="5"/>
      <c r="H6" s="5"/>
      <c r="I6" s="5">
        <f>SUM(B6:D6)</f>
        <v>0</v>
      </c>
      <c r="J6" s="5">
        <f>SUM(E6:H6)</f>
        <v>0</v>
      </c>
      <c r="K6" s="5">
        <f>SUM(I6:J6)</f>
        <v>0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I5" sqref="I5:K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/>
      <c r="C5" s="5"/>
      <c r="D5" s="5"/>
      <c r="E5" s="5"/>
      <c r="F5" s="5"/>
      <c r="G5" s="5"/>
      <c r="H5" s="5"/>
      <c r="I5" s="5">
        <f>SUM(B5:D5)</f>
        <v>0</v>
      </c>
      <c r="J5" s="5">
        <f>SUM(E5:H5)</f>
        <v>0</v>
      </c>
      <c r="K5" s="5">
        <f>SUM(I5:J5)</f>
        <v>0</v>
      </c>
    </row>
    <row r="6" spans="1:11" ht="17.399999999999999" x14ac:dyDescent="0.3">
      <c r="A6" s="4" t="s">
        <v>11</v>
      </c>
      <c r="B6" s="5"/>
      <c r="C6" s="5"/>
      <c r="D6" s="5"/>
      <c r="E6" s="5"/>
      <c r="F6" s="5"/>
      <c r="G6" s="5"/>
      <c r="H6" s="5"/>
      <c r="I6" s="5">
        <f>SUM(B6:D6)</f>
        <v>0</v>
      </c>
      <c r="J6" s="5">
        <f>SUM(E6:H6)</f>
        <v>0</v>
      </c>
      <c r="K6" s="5">
        <f>SUM(I6:J6)</f>
        <v>0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5" sqref="B5:H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f>SUM(July:June!B5)</f>
        <v>873909</v>
      </c>
      <c r="C5" s="5">
        <f>SUM(July:June!C5)</f>
        <v>8419.1</v>
      </c>
      <c r="D5" s="5">
        <f>SUM(July:June!D5)</f>
        <v>5158.3999999999996</v>
      </c>
      <c r="E5" s="5">
        <f>SUM(July:June!E5)</f>
        <v>60</v>
      </c>
      <c r="F5" s="5">
        <f>SUM(July:June!F5)</f>
        <v>5208</v>
      </c>
      <c r="G5" s="5">
        <f>SUM(July:June!G5)</f>
        <v>63235</v>
      </c>
      <c r="H5" s="5">
        <f>SUM(July:June!H5)</f>
        <v>44758</v>
      </c>
      <c r="I5" s="5">
        <f>SUM(B5:D5)</f>
        <v>887486.5</v>
      </c>
      <c r="J5" s="5">
        <f>SUM(E5:H5)</f>
        <v>113261</v>
      </c>
      <c r="K5" s="5">
        <f>SUM(I5:J5)</f>
        <v>1000747.5</v>
      </c>
    </row>
    <row r="6" spans="1:11" ht="17.399999999999999" x14ac:dyDescent="0.3">
      <c r="A6" s="4" t="s">
        <v>11</v>
      </c>
      <c r="B6" s="5">
        <f>SUM(July:June!B6)</f>
        <v>85051.3</v>
      </c>
      <c r="C6" s="5">
        <f>SUM(July:June!C6)</f>
        <v>1443.76</v>
      </c>
      <c r="D6" s="5">
        <f>SUM(July:June!D6)</f>
        <v>825.08</v>
      </c>
      <c r="E6" s="5">
        <f>SUM(July:June!E6)</f>
        <v>3.4099999999999997</v>
      </c>
      <c r="F6" s="5">
        <f>SUM(July:June!F6)</f>
        <v>585.9</v>
      </c>
      <c r="G6" s="5">
        <f>SUM(July:June!G6)</f>
        <v>7826.45</v>
      </c>
      <c r="H6" s="5">
        <f>SUM(July:June!H6)</f>
        <v>3845.61</v>
      </c>
      <c r="I6" s="5">
        <f>SUM(B6:D6)</f>
        <v>87320.14</v>
      </c>
      <c r="J6" s="5">
        <f>SUM(E6:H6)</f>
        <v>12261.37</v>
      </c>
      <c r="K6" s="5">
        <f>SUM(I6:J6)</f>
        <v>99581.51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G5" sqref="G5:G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f>SUM(July:December!B5)</f>
        <v>491140</v>
      </c>
      <c r="C5" s="5">
        <f>SUM(July:December!C5)</f>
        <v>7558.2</v>
      </c>
      <c r="D5" s="5">
        <f>SUM(July:December!D5)</f>
        <v>5098.3999999999996</v>
      </c>
      <c r="E5" s="5">
        <f>SUM(July:December!E5)</f>
        <v>32</v>
      </c>
      <c r="F5" s="5">
        <f>SUM(July:December!F5)</f>
        <v>3242</v>
      </c>
      <c r="G5" s="5">
        <f>SUM(July:December!G5)</f>
        <v>38130</v>
      </c>
      <c r="H5" s="5">
        <f>SUM(July:December!H5)</f>
        <v>28519</v>
      </c>
      <c r="I5" s="5">
        <f>SUM(B5:D5)</f>
        <v>503796.60000000003</v>
      </c>
      <c r="J5" s="5">
        <f>SUM(E5:H5)</f>
        <v>69923</v>
      </c>
      <c r="K5" s="5">
        <f>SUM(I5:J5)</f>
        <v>573719.60000000009</v>
      </c>
    </row>
    <row r="6" spans="1:11" ht="17.399999999999999" x14ac:dyDescent="0.3">
      <c r="A6" s="4" t="s">
        <v>11</v>
      </c>
      <c r="B6" s="5">
        <f>SUM(July:December!B6)</f>
        <v>47808.759999999995</v>
      </c>
      <c r="C6" s="5">
        <f>SUM(July:December!C6)</f>
        <v>1172.33</v>
      </c>
      <c r="D6" s="5">
        <f>SUM(July:December!D6)</f>
        <v>813.30000000000007</v>
      </c>
      <c r="E6" s="5">
        <f>SUM(July:December!E6)</f>
        <v>1.62</v>
      </c>
      <c r="F6" s="5">
        <f>SUM(July:December!F6)</f>
        <v>348.92999999999995</v>
      </c>
      <c r="G6" s="5">
        <f>SUM(July:December!G6)</f>
        <v>4764.33</v>
      </c>
      <c r="H6" s="5">
        <f>SUM(July:December!H6)</f>
        <v>2387.38</v>
      </c>
      <c r="I6" s="5">
        <f>SUM(B6:D6)</f>
        <v>49794.39</v>
      </c>
      <c r="J6" s="5">
        <f>SUM(E6:H6)</f>
        <v>7502.26</v>
      </c>
      <c r="K6" s="5">
        <f>SUM(I6:J6)</f>
        <v>57296.65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C5" sqref="C5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f>SUM(January:June!B5)</f>
        <v>382769</v>
      </c>
      <c r="C5" s="5">
        <f>SUM(January:June!C5)</f>
        <v>860.9</v>
      </c>
      <c r="D5" s="5">
        <f>SUM(January:June!D5)</f>
        <v>60</v>
      </c>
      <c r="E5" s="5">
        <f>SUM(January:June!E5)</f>
        <v>28</v>
      </c>
      <c r="F5" s="5">
        <f>SUM(January:June!F5)</f>
        <v>1966</v>
      </c>
      <c r="G5" s="5">
        <f>SUM(January:June!G5)</f>
        <v>25105</v>
      </c>
      <c r="H5" s="5">
        <f>SUM(January:June!H5)</f>
        <v>16239</v>
      </c>
      <c r="I5" s="5">
        <f>SUM(B5:D5)</f>
        <v>383689.9</v>
      </c>
      <c r="J5" s="5">
        <f>SUM(E5:H5)</f>
        <v>43338</v>
      </c>
      <c r="K5" s="5">
        <f>SUM(I5:J5)</f>
        <v>427027.9</v>
      </c>
    </row>
    <row r="6" spans="1:11" ht="17.399999999999999" x14ac:dyDescent="0.3">
      <c r="A6" s="4" t="s">
        <v>11</v>
      </c>
      <c r="B6" s="5">
        <f>SUM(January:June!B6)</f>
        <v>37242.539999999994</v>
      </c>
      <c r="C6" s="5">
        <f>SUM(January:June!C6)</f>
        <v>271.43</v>
      </c>
      <c r="D6" s="5">
        <f>SUM(January:June!D6)</f>
        <v>11.78</v>
      </c>
      <c r="E6" s="5">
        <f>SUM(January:June!E6)</f>
        <v>1.79</v>
      </c>
      <c r="F6" s="5">
        <f>SUM(January:June!F6)</f>
        <v>236.96999999999997</v>
      </c>
      <c r="G6" s="5">
        <f>SUM(January:June!G6)</f>
        <v>3062.12</v>
      </c>
      <c r="H6" s="5">
        <f>SUM(January:June!H6)</f>
        <v>1458.23</v>
      </c>
      <c r="I6" s="5">
        <f>SUM(B6:D6)</f>
        <v>37525.749999999993</v>
      </c>
      <c r="J6" s="5">
        <f>SUM(E6:H6)</f>
        <v>4759.1099999999997</v>
      </c>
      <c r="K6" s="5">
        <f>SUM(I6:J6)</f>
        <v>42284.859999999993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5" sqref="B5:H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80721</v>
      </c>
      <c r="C5" s="5">
        <v>0</v>
      </c>
      <c r="D5" s="5">
        <v>719.5</v>
      </c>
      <c r="E5" s="5">
        <v>6</v>
      </c>
      <c r="F5" s="5">
        <v>647</v>
      </c>
      <c r="G5" s="5">
        <v>7246</v>
      </c>
      <c r="H5" s="5">
        <v>5631</v>
      </c>
      <c r="I5" s="5">
        <f>SUM(B5:D5)</f>
        <v>81440.5</v>
      </c>
      <c r="J5" s="5">
        <f>SUM(E5:H5)</f>
        <v>13530</v>
      </c>
      <c r="K5" s="5">
        <f>SUM(I5:J5)</f>
        <v>94970.5</v>
      </c>
    </row>
    <row r="6" spans="1:11" ht="17.399999999999999" x14ac:dyDescent="0.3">
      <c r="A6" s="4" t="s">
        <v>11</v>
      </c>
      <c r="B6" s="5">
        <v>7734.1599999999989</v>
      </c>
      <c r="C6" s="5">
        <v>0</v>
      </c>
      <c r="D6" s="5">
        <v>96.33</v>
      </c>
      <c r="E6" s="5">
        <v>0.33</v>
      </c>
      <c r="F6" s="5">
        <v>61.47</v>
      </c>
      <c r="G6" s="5">
        <v>895.98</v>
      </c>
      <c r="H6" s="5">
        <v>436.23</v>
      </c>
      <c r="I6" s="5">
        <f>SUM(B6:D6)</f>
        <v>7830.4899999999989</v>
      </c>
      <c r="J6" s="5">
        <f>SUM(E6:H6)</f>
        <v>1394.01</v>
      </c>
      <c r="K6" s="5">
        <f>SUM(I6:J6)</f>
        <v>9224.4999999999982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5" sqref="B5:H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8" width="22.77734375" customWidth="1"/>
    <col min="9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100985</v>
      </c>
      <c r="C5" s="5">
        <v>1161.5999999999999</v>
      </c>
      <c r="D5" s="5">
        <v>5</v>
      </c>
      <c r="E5" s="5">
        <v>14</v>
      </c>
      <c r="F5" s="5">
        <v>482</v>
      </c>
      <c r="G5" s="5">
        <v>6473</v>
      </c>
      <c r="H5" s="5">
        <v>4503</v>
      </c>
      <c r="I5" s="5">
        <f>SUM(B5:D5)</f>
        <v>102151.6</v>
      </c>
      <c r="J5" s="5">
        <f>SUM(E5:H5)</f>
        <v>11472</v>
      </c>
      <c r="K5" s="5">
        <f>SUM(I5:J5)</f>
        <v>113623.6</v>
      </c>
    </row>
    <row r="6" spans="1:11" ht="17.399999999999999" x14ac:dyDescent="0.3">
      <c r="A6" s="4" t="s">
        <v>11</v>
      </c>
      <c r="B6" s="5">
        <v>10019.719999999998</v>
      </c>
      <c r="C6" s="5">
        <v>165.23</v>
      </c>
      <c r="D6" s="5">
        <v>0.65</v>
      </c>
      <c r="E6" s="5">
        <v>0.66</v>
      </c>
      <c r="F6" s="5">
        <v>54.35</v>
      </c>
      <c r="G6" s="5">
        <v>793.42</v>
      </c>
      <c r="H6" s="5">
        <v>382.42</v>
      </c>
      <c r="I6" s="5">
        <f>SUM(B6:D6)</f>
        <v>10185.599999999997</v>
      </c>
      <c r="J6" s="5">
        <f>SUM(E6:H6)</f>
        <v>1230.8499999999999</v>
      </c>
      <c r="K6" s="5">
        <f>SUM(I6:J6)</f>
        <v>11416.449999999997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7" sqref="B7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112857</v>
      </c>
      <c r="C5" s="5">
        <v>1708</v>
      </c>
      <c r="D5" s="5">
        <v>0</v>
      </c>
      <c r="E5" s="5">
        <v>6</v>
      </c>
      <c r="F5" s="5">
        <v>654</v>
      </c>
      <c r="G5" s="5">
        <v>7713</v>
      </c>
      <c r="H5" s="5">
        <v>4939</v>
      </c>
      <c r="I5" s="5">
        <f>SUM(B5:D5)</f>
        <v>114565</v>
      </c>
      <c r="J5" s="5">
        <f>SUM(E5:H5)</f>
        <v>13312</v>
      </c>
      <c r="K5" s="5">
        <f>SUM(I5:J5)</f>
        <v>127877</v>
      </c>
    </row>
    <row r="6" spans="1:11" ht="17.399999999999999" x14ac:dyDescent="0.3">
      <c r="A6" s="4" t="s">
        <v>11</v>
      </c>
      <c r="B6" s="5">
        <v>11255.199999999999</v>
      </c>
      <c r="C6" s="5">
        <v>244.57999999999998</v>
      </c>
      <c r="D6" s="5">
        <v>0</v>
      </c>
      <c r="E6" s="5">
        <v>0.28999999999999998</v>
      </c>
      <c r="F6" s="5">
        <v>65.77</v>
      </c>
      <c r="G6" s="5">
        <v>912.77</v>
      </c>
      <c r="H6" s="5">
        <v>411.02</v>
      </c>
      <c r="I6" s="5">
        <f>SUM(B6:D6)</f>
        <v>11499.779999999999</v>
      </c>
      <c r="J6" s="5">
        <f>SUM(E6:H6)</f>
        <v>1389.85</v>
      </c>
      <c r="K6" s="5">
        <f>SUM(I6:J6)</f>
        <v>12889.63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5" sqref="B5:H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92307</v>
      </c>
      <c r="C5" s="5">
        <v>3203.4999999999995</v>
      </c>
      <c r="D5" s="5">
        <v>0</v>
      </c>
      <c r="E5" s="5">
        <v>3</v>
      </c>
      <c r="F5" s="5">
        <v>478</v>
      </c>
      <c r="G5" s="5">
        <v>6326</v>
      </c>
      <c r="H5" s="5">
        <v>4764</v>
      </c>
      <c r="I5" s="5">
        <f>SUM(B5:D5)</f>
        <v>95510.5</v>
      </c>
      <c r="J5" s="5">
        <f>SUM(E5:H5)</f>
        <v>11571</v>
      </c>
      <c r="K5" s="5">
        <f>SUM(I5:J5)</f>
        <v>107081.5</v>
      </c>
    </row>
    <row r="6" spans="1:11" ht="17.399999999999999" x14ac:dyDescent="0.3">
      <c r="A6" s="4" t="s">
        <v>11</v>
      </c>
      <c r="B6" s="5">
        <v>9118.6400000000012</v>
      </c>
      <c r="C6" s="5">
        <v>501.07</v>
      </c>
      <c r="D6" s="5">
        <v>0</v>
      </c>
      <c r="E6" s="5">
        <v>0.22</v>
      </c>
      <c r="F6" s="5">
        <v>56.08</v>
      </c>
      <c r="G6" s="5">
        <v>756.57</v>
      </c>
      <c r="H6" s="5">
        <v>390.38</v>
      </c>
      <c r="I6" s="5">
        <f>SUM(B6:D6)</f>
        <v>9619.7100000000009</v>
      </c>
      <c r="J6" s="5">
        <f>SUM(E6:H6)</f>
        <v>1203.25</v>
      </c>
      <c r="K6" s="5">
        <f>SUM(I6:J6)</f>
        <v>10822.960000000001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5" sqref="B5:H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64770</v>
      </c>
      <c r="C5" s="5">
        <v>1485.1000000000001</v>
      </c>
      <c r="D5" s="5">
        <v>0</v>
      </c>
      <c r="E5" s="5">
        <v>3</v>
      </c>
      <c r="F5" s="5">
        <v>427</v>
      </c>
      <c r="G5" s="5">
        <v>4940</v>
      </c>
      <c r="H5" s="5">
        <v>3979</v>
      </c>
      <c r="I5" s="5">
        <f>SUM(B5:D5)</f>
        <v>66255.100000000006</v>
      </c>
      <c r="J5" s="5">
        <f>SUM(E5:H5)</f>
        <v>9349</v>
      </c>
      <c r="K5" s="5">
        <f>SUM(I5:J5)</f>
        <v>75604.100000000006</v>
      </c>
    </row>
    <row r="6" spans="1:11" ht="17.399999999999999" x14ac:dyDescent="0.3">
      <c r="A6" s="4" t="s">
        <v>11</v>
      </c>
      <c r="B6" s="5">
        <v>6268.4</v>
      </c>
      <c r="C6" s="5">
        <v>261.45000000000005</v>
      </c>
      <c r="D6" s="5">
        <v>0</v>
      </c>
      <c r="E6" s="5">
        <v>0.12</v>
      </c>
      <c r="F6" s="5">
        <v>51.45</v>
      </c>
      <c r="G6" s="5">
        <v>666.87</v>
      </c>
      <c r="H6" s="5">
        <v>359.85</v>
      </c>
      <c r="I6" s="5">
        <f>SUM(B6:D6)</f>
        <v>6529.8499999999995</v>
      </c>
      <c r="J6" s="5">
        <f>SUM(E6:H6)</f>
        <v>1078.29</v>
      </c>
      <c r="K6" s="5">
        <f>SUM(I6:J6)</f>
        <v>7608.1399999999994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5" sqref="B5:H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69093</v>
      </c>
      <c r="C5" s="5">
        <v>460.59999999999991</v>
      </c>
      <c r="D5" s="5">
        <v>60</v>
      </c>
      <c r="E5" s="5">
        <v>3</v>
      </c>
      <c r="F5" s="5">
        <v>490</v>
      </c>
      <c r="G5" s="5">
        <v>5804</v>
      </c>
      <c r="H5" s="5">
        <v>4221</v>
      </c>
      <c r="I5" s="5">
        <f>SUM(B5:D5)</f>
        <v>69613.600000000006</v>
      </c>
      <c r="J5" s="5">
        <f>SUM(E5:H5)</f>
        <v>10518</v>
      </c>
      <c r="K5" s="5">
        <f>SUM(I5:J5)</f>
        <v>80131.600000000006</v>
      </c>
    </row>
    <row r="6" spans="1:11" ht="17.399999999999999" x14ac:dyDescent="0.3">
      <c r="A6" s="4" t="s">
        <v>11</v>
      </c>
      <c r="B6" s="5">
        <v>6612.69</v>
      </c>
      <c r="C6" s="5">
        <v>133.64000000000001</v>
      </c>
      <c r="D6" s="5">
        <v>11.78</v>
      </c>
      <c r="E6" s="5">
        <v>0.15</v>
      </c>
      <c r="F6" s="5">
        <v>64.099999999999994</v>
      </c>
      <c r="G6" s="5">
        <v>773.62</v>
      </c>
      <c r="H6" s="5">
        <v>406.97</v>
      </c>
      <c r="I6" s="5">
        <f>SUM(B6:D6)</f>
        <v>6758.11</v>
      </c>
      <c r="J6" s="5">
        <f>SUM(E6:H6)</f>
        <v>1244.8400000000001</v>
      </c>
      <c r="K6" s="5">
        <f>SUM(I6:J6)</f>
        <v>8002.95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5" sqref="B5:H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104112</v>
      </c>
      <c r="C5" s="5">
        <v>313.20000000000005</v>
      </c>
      <c r="D5" s="5">
        <v>0</v>
      </c>
      <c r="E5" s="5">
        <v>16</v>
      </c>
      <c r="F5" s="5">
        <v>422</v>
      </c>
      <c r="G5" s="5">
        <v>6183</v>
      </c>
      <c r="H5" s="5">
        <v>4050</v>
      </c>
      <c r="I5" s="5">
        <f>SUM(B5:D5)</f>
        <v>104425.2</v>
      </c>
      <c r="J5" s="5">
        <f>SUM(E5:H5)</f>
        <v>10671</v>
      </c>
      <c r="K5" s="5">
        <f>SUM(I5:J5)</f>
        <v>115096.2</v>
      </c>
    </row>
    <row r="6" spans="1:11" ht="17.399999999999999" x14ac:dyDescent="0.3">
      <c r="A6" s="4" t="s">
        <v>11</v>
      </c>
      <c r="B6" s="5">
        <v>10202.349999999997</v>
      </c>
      <c r="C6" s="5">
        <v>111.42</v>
      </c>
      <c r="D6" s="5">
        <v>0</v>
      </c>
      <c r="E6" s="5">
        <v>1.03</v>
      </c>
      <c r="F6" s="5">
        <v>54.88</v>
      </c>
      <c r="G6" s="5">
        <v>742.67</v>
      </c>
      <c r="H6" s="5">
        <v>352.48</v>
      </c>
      <c r="I6" s="5">
        <f>SUM(B6:D6)</f>
        <v>10313.769999999997</v>
      </c>
      <c r="J6" s="5">
        <f>SUM(E6:H6)</f>
        <v>1151.06</v>
      </c>
      <c r="K6" s="5">
        <f>SUM(I6:J6)</f>
        <v>11464.829999999996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B5" sqref="B5:H6"/>
    </sheetView>
  </sheetViews>
  <sheetFormatPr defaultRowHeight="14.4" x14ac:dyDescent="0.3"/>
  <cols>
    <col min="1" max="1" width="28.6640625" bestFit="1" customWidth="1"/>
    <col min="2" max="2" width="12" customWidth="1"/>
    <col min="3" max="3" width="10.6640625" customWidth="1"/>
    <col min="4" max="4" width="11" customWidth="1"/>
    <col min="5" max="5" width="12" customWidth="1"/>
    <col min="6" max="7" width="12.6640625" customWidth="1"/>
    <col min="8" max="9" width="16.5546875" customWidth="1"/>
    <col min="10" max="10" width="13" customWidth="1"/>
    <col min="11" max="11" width="14.33203125" customWidth="1"/>
  </cols>
  <sheetData>
    <row r="1" spans="1:11" ht="24.6" x14ac:dyDescent="0.4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9"/>
    </row>
    <row r="3" spans="1:11" ht="15.6" x14ac:dyDescent="0.3">
      <c r="B3" s="10" t="s">
        <v>0</v>
      </c>
      <c r="C3" s="11"/>
      <c r="D3" s="12"/>
      <c r="E3" s="10" t="s">
        <v>1</v>
      </c>
      <c r="F3" s="11"/>
      <c r="G3" s="11"/>
      <c r="H3" s="12"/>
    </row>
    <row r="4" spans="1:11" ht="31.8" x14ac:dyDescent="0.35">
      <c r="A4" s="1" t="s">
        <v>14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3" t="s">
        <v>15</v>
      </c>
      <c r="I4" s="3" t="s">
        <v>16</v>
      </c>
      <c r="J4" s="3" t="s">
        <v>13</v>
      </c>
      <c r="K4" s="3" t="s">
        <v>9</v>
      </c>
    </row>
    <row r="5" spans="1:11" ht="17.399999999999999" x14ac:dyDescent="0.3">
      <c r="A5" s="4" t="s">
        <v>10</v>
      </c>
      <c r="B5" s="5">
        <v>95109</v>
      </c>
      <c r="C5" s="5">
        <v>57</v>
      </c>
      <c r="D5" s="5">
        <v>0</v>
      </c>
      <c r="E5" s="5">
        <v>0</v>
      </c>
      <c r="F5" s="5">
        <v>552</v>
      </c>
      <c r="G5" s="5">
        <v>6227</v>
      </c>
      <c r="H5" s="5">
        <v>4024</v>
      </c>
      <c r="I5" s="5">
        <f>SUM(B5:D5)</f>
        <v>95166</v>
      </c>
      <c r="J5" s="5">
        <f>SUM(E5:H5)</f>
        <v>10803</v>
      </c>
      <c r="K5" s="5">
        <f>SUM(I5:J5)</f>
        <v>105969</v>
      </c>
    </row>
    <row r="6" spans="1:11" ht="17.399999999999999" x14ac:dyDescent="0.3">
      <c r="A6" s="4" t="s">
        <v>11</v>
      </c>
      <c r="B6" s="5">
        <v>9206.11</v>
      </c>
      <c r="C6" s="5">
        <v>14.57</v>
      </c>
      <c r="D6" s="5">
        <v>0</v>
      </c>
      <c r="E6" s="5">
        <v>0</v>
      </c>
      <c r="F6" s="5">
        <v>60.26</v>
      </c>
      <c r="G6" s="5">
        <v>785.44</v>
      </c>
      <c r="H6" s="5">
        <v>356.22</v>
      </c>
      <c r="I6" s="5">
        <f>SUM(B6:D6)</f>
        <v>9220.68</v>
      </c>
      <c r="J6" s="5">
        <f>SUM(E6:H6)</f>
        <v>1201.92</v>
      </c>
      <c r="K6" s="5">
        <f>SUM(I6:J6)</f>
        <v>10422.6</v>
      </c>
    </row>
  </sheetData>
  <mergeCells count="3">
    <mergeCell ref="A1:K1"/>
    <mergeCell ref="B3:D3"/>
    <mergeCell ref="E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Year Total</vt:lpstr>
      <vt:lpstr>July-Dec</vt:lpstr>
      <vt:lpstr>Jan-Jun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2019-05-13T18:21:06Z</dcterms:modified>
</cp:coreProperties>
</file>